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dh 2021vérif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<sst xmlns="http://schemas.openxmlformats.org/spreadsheetml/2006/main" count="79" uniqueCount="78">
  <si>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CLUB DE GOLF MONTMAGNY INC.</t>
  </si>
  <si>
    <t>DESCRIPTION</t>
  </si>
  <si>
    <t>TARIF</t>
  </si>
  <si>
    <t>Qté</t>
  </si>
  <si>
    <t>COÛT $</t>
  </si>
  <si>
    <t># adm.</t>
  </si>
  <si>
    <t>Partie taxable</t>
  </si>
  <si>
    <r>
      <t>SUPPLÉMENT obligatoire</t>
    </r>
    <r>
      <rPr>
        <sz val="9"/>
        <rFont val="Arial"/>
        <family val="2"/>
      </rPr>
      <t xml:space="preserve"> si </t>
    </r>
    <r>
      <rPr>
        <b/>
        <sz val="9"/>
        <rFont val="Arial"/>
        <family val="2"/>
      </rPr>
      <t>non détenteur d'action ordinaire</t>
    </r>
    <r>
      <rPr>
        <sz val="9"/>
        <rFont val="Arial"/>
        <family val="2"/>
      </rPr>
      <t xml:space="preserve"> du Club </t>
    </r>
    <r>
      <rPr>
        <b/>
        <sz val="9"/>
        <rFont val="Arial"/>
        <family val="2"/>
      </rPr>
      <t>voir note 3</t>
    </r>
  </si>
  <si>
    <r>
      <t xml:space="preserve">Location d'un </t>
    </r>
    <r>
      <rPr>
        <b/>
        <sz val="10"/>
        <rFont val="Arial"/>
        <family val="2"/>
      </rPr>
      <t xml:space="preserve">CASIER VESTIAIRE </t>
    </r>
  </si>
  <si>
    <r>
      <t xml:space="preserve">Usufruit terrain </t>
    </r>
    <r>
      <rPr>
        <b/>
        <sz val="10"/>
        <rFont val="Arial"/>
        <family val="2"/>
      </rPr>
      <t>VOITURE À GAZ</t>
    </r>
  </si>
  <si>
    <r>
      <t xml:space="preserve">Usufruit terrain </t>
    </r>
    <r>
      <rPr>
        <b/>
        <sz val="10"/>
        <rFont val="Arial"/>
        <family val="2"/>
      </rPr>
      <t>VOITURE ÉLECTRIQUE</t>
    </r>
  </si>
  <si>
    <r>
      <t xml:space="preserve">Déduction pour </t>
    </r>
    <r>
      <rPr>
        <b/>
        <sz val="10"/>
        <rFont val="Arial"/>
        <family val="2"/>
      </rPr>
      <t>NON RÉSIDENT</t>
    </r>
    <r>
      <rPr>
        <sz val="10"/>
        <rFont val="Arial"/>
        <family val="2"/>
      </rPr>
      <t xml:space="preserve">* </t>
    </r>
    <r>
      <rPr>
        <sz val="8"/>
        <rFont val="Arial"/>
        <family val="2"/>
      </rPr>
      <t xml:space="preserve">(aller simple à plus de 40 km) </t>
    </r>
    <r>
      <rPr>
        <b/>
        <sz val="8"/>
        <rFont val="Arial"/>
        <family val="2"/>
      </rPr>
      <t>voir notes 3 et 4</t>
    </r>
  </si>
  <si>
    <t>Entreposage "caddy cart"</t>
  </si>
  <si>
    <r>
      <t>note 4 :</t>
    </r>
    <r>
      <rPr>
        <sz val="10"/>
        <rFont val="Arial"/>
        <family val="2"/>
      </rPr>
      <t xml:space="preserve">  non applicable aux membres détenant une résidence à l'intérieur du 40 km incluant roulotte sur terrain de camping</t>
    </r>
  </si>
  <si>
    <t>Calcul des taxes :</t>
  </si>
  <si>
    <t>sous-total taxable</t>
  </si>
  <si>
    <t>A</t>
  </si>
  <si>
    <t xml:space="preserve"> A x 5%</t>
  </si>
  <si>
    <t>TPS</t>
  </si>
  <si>
    <t>+</t>
  </si>
  <si>
    <t>A x 9,975%</t>
  </si>
  <si>
    <t>TVQ</t>
  </si>
  <si>
    <t>sous-total</t>
  </si>
  <si>
    <t>C</t>
  </si>
  <si>
    <r>
      <t>Déduction pour 1 action ordinaire</t>
    </r>
    <r>
      <rPr>
        <sz val="11"/>
        <rFont val="Arial"/>
        <family val="2"/>
      </rPr>
      <t xml:space="preserve"> </t>
    </r>
    <r>
      <rPr>
        <b/>
        <sz val="9"/>
        <rFont val="Arial"/>
        <family val="2"/>
      </rPr>
      <t xml:space="preserve"> voir note 3 </t>
    </r>
    <r>
      <rPr>
        <sz val="8"/>
        <rFont val="Arial"/>
        <family val="2"/>
      </rPr>
      <t>(taxes non applicables)</t>
    </r>
  </si>
  <si>
    <t>D -</t>
  </si>
  <si>
    <r>
      <t xml:space="preserve">Contribution volontaire au </t>
    </r>
    <r>
      <rPr>
        <b/>
        <sz val="10"/>
        <rFont val="Arial"/>
        <family val="2"/>
      </rPr>
      <t>DÉVELOPPEMENT DES JUNIORS</t>
    </r>
  </si>
  <si>
    <t>E +</t>
  </si>
  <si>
    <t>F -</t>
  </si>
  <si>
    <t>G -</t>
  </si>
  <si>
    <t>H</t>
  </si>
  <si>
    <t xml:space="preserve">GRAND TOTAL : </t>
  </si>
  <si>
    <t xml:space="preserve">moins acompte déjà envoyé au club : </t>
  </si>
  <si>
    <t>SOLDE  À PAYER :</t>
  </si>
  <si>
    <t>Réservé à l'administration</t>
  </si>
  <si>
    <t>calcul vérifié</t>
  </si>
  <si>
    <t xml:space="preserve">données vérifiées </t>
  </si>
  <si>
    <t>Conjoint membre :                                              date naissance :</t>
  </si>
  <si>
    <t># facture</t>
  </si>
  <si>
    <t xml:space="preserve">Adresse : # et rue : </t>
  </si>
  <si>
    <t xml:space="preserve">Ville :                                                                code postal : </t>
  </si>
  <si>
    <t>carte faite</t>
  </si>
  <si>
    <t>Tél #1 :                                                  Tél. #2 :</t>
  </si>
  <si>
    <t>enveloppe préparée</t>
  </si>
  <si>
    <t>Courriel :</t>
  </si>
  <si>
    <t xml:space="preserve"># dépôt  </t>
  </si>
  <si>
    <t># vestiaire</t>
  </si>
  <si>
    <t># garage</t>
  </si>
  <si>
    <r>
      <t xml:space="preserve">C-L  </t>
    </r>
    <r>
      <rPr>
        <sz val="8"/>
        <rFont val="Arial"/>
        <family val="2"/>
      </rPr>
      <t>expir :</t>
    </r>
    <r>
      <rPr>
        <sz val="9"/>
        <rFont val="Arial"/>
        <family val="2"/>
      </rPr>
      <t xml:space="preserve"> </t>
    </r>
  </si>
  <si>
    <t>#</t>
  </si>
  <si>
    <t>Nouveau membre référé : : _____________________________________________________</t>
  </si>
  <si>
    <r>
      <t xml:space="preserve">Contribution </t>
    </r>
    <r>
      <rPr>
        <b/>
        <sz val="10"/>
        <rFont val="Arial"/>
        <family val="2"/>
      </rPr>
      <t>obligatoire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toutes catégories sauf junior) aménagement floral</t>
    </r>
  </si>
  <si>
    <t xml:space="preserve">Location annuelle de voiture individuelle </t>
  </si>
  <si>
    <r>
      <t xml:space="preserve">Rabais de recrutement </t>
    </r>
    <r>
      <rPr>
        <b/>
        <sz val="10"/>
        <rFont val="Arial"/>
        <family val="2"/>
      </rPr>
      <t>voir note 5</t>
    </r>
  </si>
  <si>
    <t xml:space="preserve">Prénom : </t>
  </si>
  <si>
    <r>
      <t>SENIOR</t>
    </r>
    <r>
      <rPr>
        <sz val="10"/>
        <rFont val="Arial"/>
        <family val="2"/>
      </rPr>
      <t xml:space="preserve"> pleins privilèges</t>
    </r>
    <r>
      <rPr>
        <b/>
        <sz val="10"/>
        <rFont val="Arial"/>
        <family val="2"/>
      </rPr>
      <t xml:space="preserve"> voir note 1</t>
    </r>
  </si>
  <si>
    <r>
      <t>CONJOINT</t>
    </r>
    <r>
      <rPr>
        <sz val="10"/>
        <rFont val="Arial"/>
        <family val="2"/>
      </rPr>
      <t xml:space="preserve"> d'un membre sénior pleins privilèges </t>
    </r>
    <r>
      <rPr>
        <b/>
        <sz val="10"/>
        <rFont val="Arial"/>
        <family val="2"/>
      </rPr>
      <t>voir note 1</t>
    </r>
  </si>
  <si>
    <r>
      <t>SENIOR semaine seulement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voir note 1</t>
    </r>
  </si>
  <si>
    <r>
      <t xml:space="preserve">note 2 : </t>
    </r>
    <r>
      <rPr>
        <sz val="10"/>
        <rFont val="Arial"/>
        <family val="2"/>
      </rPr>
      <t xml:space="preserve">copie du permis de conduire à annexer au formulaire d'adhésion </t>
    </r>
  </si>
  <si>
    <r>
      <t>note 3 :</t>
    </r>
    <r>
      <rPr>
        <sz val="10"/>
        <rFont val="Arial"/>
        <family val="2"/>
      </rPr>
      <t xml:space="preserve">  non applicable aux catégories "jeune travailleur" et "junior"</t>
    </r>
  </si>
  <si>
    <r>
      <t>Golf Québec adulte facultatif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OR       </t>
    </r>
  </si>
  <si>
    <r>
      <t>Golf Québec adulte obligatoire</t>
    </r>
    <r>
      <rPr>
        <sz val="8"/>
        <rFont val="Arial"/>
        <family val="2"/>
      </rPr>
      <t>(membre de 18 ans et plus)</t>
    </r>
    <r>
      <rPr>
        <sz val="11"/>
        <rFont val="Arial"/>
        <family val="2"/>
      </rPr>
      <t xml:space="preserve"> CARTE BRONZE       </t>
    </r>
  </si>
  <si>
    <r>
      <t xml:space="preserve">Rabais détenteur </t>
    </r>
    <r>
      <rPr>
        <b/>
        <sz val="10"/>
        <rFont val="Arial"/>
        <family val="2"/>
      </rPr>
      <t>carte-loisirs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Montmagny</t>
    </r>
    <r>
      <rPr>
        <sz val="10"/>
        <rFont val="Arial"/>
        <family val="2"/>
      </rPr>
      <t xml:space="preserve"> (valide à l'adhésion)</t>
    </r>
  </si>
  <si>
    <t>Nom : ___________________________________________________</t>
  </si>
  <si>
    <t xml:space="preserve">Entreposage des bâtons </t>
  </si>
  <si>
    <r>
      <t xml:space="preserve">Case postale 111, Montmagny (Québec)  G5V 3S3 </t>
    </r>
    <r>
      <rPr>
        <b/>
        <sz val="10"/>
        <rFont val="Arial"/>
        <family val="2"/>
      </rPr>
      <t xml:space="preserve">                                              Adhésion 2022</t>
    </r>
  </si>
  <si>
    <r>
      <t>JEUNE TRAVAILLEUR 25-30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(au 30 avril 2022) </t>
    </r>
    <r>
      <rPr>
        <b/>
        <sz val="8"/>
        <rFont val="Arial"/>
        <family val="2"/>
      </rPr>
      <t>voir note 2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</si>
  <si>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(moins de 13 ans au 30 avril 2022) </t>
    </r>
  </si>
  <si>
    <r>
      <t xml:space="preserve">Golf Québec junior obligatoire </t>
    </r>
    <r>
      <rPr>
        <sz val="8"/>
        <rFont val="Arial"/>
        <family val="2"/>
      </rPr>
      <t>(membre de moins de 18 ans au 30 avril 2022)</t>
    </r>
  </si>
  <si>
    <r>
      <t>JEUNE TRAVAILLEUR 18-24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 au 30 avril 2022) </t>
    </r>
    <r>
      <rPr>
        <b/>
        <sz val="8"/>
        <rFont val="Arial"/>
        <family val="2"/>
      </rPr>
      <t>voir note  2</t>
    </r>
  </si>
  <si>
    <r>
      <t>JUNIOR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(13 à 17 ans au 30 avril 2022) </t>
    </r>
  </si>
  <si>
    <r>
      <t>note 5 :</t>
    </r>
    <r>
      <rPr>
        <sz val="10"/>
        <rFont val="Arial"/>
        <family val="2"/>
      </rPr>
      <t xml:space="preserve"> applicable à un membre 2021 qui amène un nouveau membre dans les catégories </t>
    </r>
    <r>
      <rPr>
        <b/>
        <sz val="10"/>
        <rFont val="Arial"/>
        <family val="2"/>
      </rPr>
      <t>senior, conjoint,</t>
    </r>
  </si>
  <si>
    <t># membre 2021</t>
  </si>
  <si>
    <r>
      <t>note 1 :</t>
    </r>
    <r>
      <rPr>
        <sz val="10"/>
        <rFont val="Arial"/>
        <family val="2"/>
      </rPr>
      <t xml:space="preserve"> Rabais pour nouveaux membres 20% l'an 1, 10% l'an 2 ne pas avoir été membre depuis la saison 2019</t>
    </r>
  </si>
  <si>
    <r>
      <t xml:space="preserve">             semaine, intermédiaire </t>
    </r>
    <r>
      <rPr>
        <sz val="10"/>
        <rFont val="Arial"/>
        <family val="2"/>
      </rPr>
      <t>qui n'a pas été membre dans les 2 dernières années (depuis 2019)</t>
    </r>
  </si>
  <si>
    <r>
      <t>INTERMÉDIAIRE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 xml:space="preserve">(31 à 40 ans) au 30 avril 2022 </t>
    </r>
    <r>
      <rPr>
        <b/>
        <sz val="8"/>
        <rFont val="Arial"/>
        <family val="2"/>
      </rPr>
      <t>voir note 1-2</t>
    </r>
  </si>
  <si>
    <r>
      <t>Location annuelle</t>
    </r>
    <r>
      <rPr>
        <sz val="10"/>
        <rFont val="Arial"/>
        <family val="2"/>
      </rPr>
      <t xml:space="preserve"> de voiture</t>
    </r>
    <r>
      <rPr>
        <b/>
        <sz val="10"/>
        <rFont val="Arial"/>
        <family val="2"/>
      </rPr>
      <t xml:space="preserve"> pour 2 personnes</t>
    </r>
  </si>
  <si>
    <r>
      <t xml:space="preserve">Escompte si </t>
    </r>
    <r>
      <rPr>
        <b/>
        <sz val="10"/>
        <rFont val="Arial"/>
        <family val="2"/>
      </rPr>
      <t>paiement complet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reçu</t>
    </r>
    <r>
      <rPr>
        <sz val="10"/>
        <rFont val="Arial"/>
        <family val="2"/>
      </rPr>
      <t xml:space="preserve"> avant le 15 janvier 2022        </t>
    </r>
    <r>
      <rPr>
        <b/>
        <sz val="10"/>
        <rFont val="Arial"/>
        <family val="2"/>
      </rPr>
      <t xml:space="preserve"> 2% de  (A-D+E-F-G)  </t>
    </r>
    <r>
      <rPr>
        <sz val="10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</si>
</sst>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2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0&quot; $&quot;_);[Red]\(#,##0.00&quot; $)&quot;"/>
    <numFmt numFmtId="175" formatCode="#,##0.00&quot; $&quot;_);\(#,##0.00&quot; $)&quot;"/>
  </numFmts>
  <fonts count="26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17" fillId="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4" borderId="9" applyNumberFormat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74" fontId="5" fillId="0" borderId="11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174" fontId="5" fillId="0" borderId="15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74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75" fontId="5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23" xfId="0" applyFont="1" applyFill="1" applyBorder="1" applyAlignment="1">
      <alignment horizontal="center"/>
    </xf>
    <xf numFmtId="0" fontId="6" fillId="18" borderId="10" xfId="0" applyFont="1" applyFill="1" applyBorder="1" applyAlignment="1">
      <alignment/>
    </xf>
    <xf numFmtId="0" fontId="6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5" borderId="19" xfId="0" applyFont="1" applyFill="1" applyBorder="1" applyAlignment="1">
      <alignment/>
    </xf>
    <xf numFmtId="174" fontId="5" fillId="0" borderId="19" xfId="0" applyNumberFormat="1" applyFont="1" applyFill="1" applyBorder="1" applyAlignment="1">
      <alignment horizontal="center"/>
    </xf>
    <xf numFmtId="175" fontId="5" fillId="4" borderId="10" xfId="0" applyNumberFormat="1" applyFont="1" applyFill="1" applyBorder="1" applyAlignment="1">
      <alignment/>
    </xf>
    <xf numFmtId="174" fontId="5" fillId="4" borderId="11" xfId="0" applyNumberFormat="1" applyFont="1" applyFill="1" applyBorder="1" applyAlignment="1">
      <alignment horizontal="right"/>
    </xf>
    <xf numFmtId="175" fontId="5" fillId="5" borderId="10" xfId="0" applyNumberFormat="1" applyFont="1" applyFill="1" applyBorder="1" applyAlignment="1">
      <alignment horizontal="center" vertical="center"/>
    </xf>
    <xf numFmtId="175" fontId="5" fillId="0" borderId="19" xfId="0" applyNumberFormat="1" applyFont="1" applyBorder="1" applyAlignment="1">
      <alignment horizontal="right"/>
    </xf>
    <xf numFmtId="0" fontId="2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75" fontId="5" fillId="4" borderId="11" xfId="0" applyNumberFormat="1" applyFont="1" applyFill="1" applyBorder="1" applyAlignment="1">
      <alignment horizontal="right"/>
    </xf>
    <xf numFmtId="0" fontId="3" fillId="4" borderId="10" xfId="0" applyFont="1" applyFill="1" applyBorder="1" applyAlignment="1">
      <alignment/>
    </xf>
    <xf numFmtId="175" fontId="5" fillId="4" borderId="11" xfId="0" applyNumberFormat="1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0" fillId="4" borderId="0" xfId="0" applyFill="1" applyAlignment="1">
      <alignment/>
    </xf>
    <xf numFmtId="174" fontId="5" fillId="0" borderId="11" xfId="0" applyNumberFormat="1" applyFont="1" applyBorder="1" applyAlignment="1">
      <alignment horizontal="right"/>
    </xf>
    <xf numFmtId="174" fontId="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3" fillId="0" borderId="11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4" fontId="5" fillId="4" borderId="11" xfId="0" applyNumberFormat="1" applyFont="1" applyFill="1" applyBorder="1" applyAlignment="1">
      <alignment horizontal="right"/>
    </xf>
    <xf numFmtId="174" fontId="5" fillId="4" borderId="13" xfId="0" applyNumberFormat="1" applyFont="1" applyFill="1" applyBorder="1" applyAlignment="1">
      <alignment horizontal="right"/>
    </xf>
    <xf numFmtId="0" fontId="2" fillId="4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74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18" borderId="1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18" borderId="14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64.57421875" style="0" customWidth="1"/>
    <col min="2" max="2" width="11.140625" style="0" customWidth="1"/>
    <col min="3" max="3" width="3.421875" style="0" customWidth="1"/>
    <col min="4" max="4" width="3.7109375" style="0" customWidth="1"/>
    <col min="5" max="5" width="11.7109375" style="0" customWidth="1"/>
    <col min="6" max="6" width="7.8515625" style="0" customWidth="1"/>
  </cols>
  <sheetData>
    <row r="1" spans="1:6" ht="31.5" customHeight="1">
      <c r="A1" s="59" t="s">
        <v>0</v>
      </c>
      <c r="B1" s="59"/>
      <c r="C1" s="59"/>
      <c r="D1" s="59"/>
      <c r="E1" s="59"/>
      <c r="F1" s="59"/>
    </row>
    <row r="2" spans="1:6" ht="16.5" customHeight="1">
      <c r="A2" s="60" t="s">
        <v>65</v>
      </c>
      <c r="B2" s="60"/>
      <c r="C2" s="60"/>
      <c r="D2" s="60"/>
      <c r="E2" s="60"/>
      <c r="F2" s="60"/>
    </row>
    <row r="3" spans="1:6" ht="12" customHeight="1">
      <c r="A3" s="1" t="s">
        <v>1</v>
      </c>
      <c r="B3" s="1" t="s">
        <v>2</v>
      </c>
      <c r="C3" s="1" t="s">
        <v>3</v>
      </c>
      <c r="D3" s="61" t="s">
        <v>4</v>
      </c>
      <c r="E3" s="62"/>
      <c r="F3" s="2" t="s">
        <v>5</v>
      </c>
    </row>
    <row r="4" spans="1:6" ht="1.5" customHeight="1">
      <c r="A4" s="3"/>
      <c r="B4" s="4"/>
      <c r="C4" s="4"/>
      <c r="D4" s="5"/>
      <c r="E4" s="5"/>
      <c r="F4" s="6"/>
    </row>
    <row r="5" spans="1:6" ht="12.75" customHeight="1">
      <c r="A5" s="63" t="s">
        <v>6</v>
      </c>
      <c r="B5" s="63"/>
      <c r="C5" s="63"/>
      <c r="D5" s="63"/>
      <c r="E5" s="63"/>
      <c r="F5" s="63"/>
    </row>
    <row r="6" spans="1:6" ht="14.25">
      <c r="A6" s="7" t="s">
        <v>55</v>
      </c>
      <c r="B6" s="8">
        <v>1155</v>
      </c>
      <c r="C6" s="40"/>
      <c r="D6" s="57">
        <f aca="true" t="shared" si="0" ref="D6:D26">B6*C6</f>
        <v>0</v>
      </c>
      <c r="E6" s="58"/>
      <c r="F6" s="10">
        <v>36010</v>
      </c>
    </row>
    <row r="7" spans="1:6" ht="14.25">
      <c r="A7" s="7" t="s">
        <v>56</v>
      </c>
      <c r="B7" s="8">
        <v>1050</v>
      </c>
      <c r="C7" s="40"/>
      <c r="D7" s="57">
        <f t="shared" si="0"/>
        <v>0</v>
      </c>
      <c r="E7" s="58"/>
      <c r="F7" s="10">
        <v>36015</v>
      </c>
    </row>
    <row r="8" spans="1:6" ht="14.25">
      <c r="A8" s="11" t="s">
        <v>57</v>
      </c>
      <c r="B8" s="12">
        <v>1060</v>
      </c>
      <c r="C8" s="40"/>
      <c r="D8" s="57">
        <f>B8*C8</f>
        <v>0</v>
      </c>
      <c r="E8" s="58"/>
      <c r="F8" s="10">
        <v>36020</v>
      </c>
    </row>
    <row r="9" spans="1:6" ht="14.25">
      <c r="A9" s="47" t="s">
        <v>75</v>
      </c>
      <c r="B9" s="44">
        <v>850</v>
      </c>
      <c r="C9" s="48"/>
      <c r="D9" s="57">
        <f t="shared" si="0"/>
        <v>0</v>
      </c>
      <c r="E9" s="58"/>
      <c r="F9" s="10">
        <v>36040</v>
      </c>
    </row>
    <row r="10" spans="1:6" ht="14.25">
      <c r="A10" s="51" t="s">
        <v>7</v>
      </c>
      <c r="B10" s="44">
        <v>25</v>
      </c>
      <c r="C10" s="48"/>
      <c r="D10" s="57">
        <f t="shared" si="0"/>
        <v>0</v>
      </c>
      <c r="E10" s="58"/>
      <c r="F10" s="10">
        <v>36075</v>
      </c>
    </row>
    <row r="11" spans="1:6" ht="14.25">
      <c r="A11" s="47" t="s">
        <v>66</v>
      </c>
      <c r="B11" s="44">
        <v>530</v>
      </c>
      <c r="C11" s="48"/>
      <c r="D11" s="57">
        <f>B11*C11</f>
        <v>0</v>
      </c>
      <c r="E11" s="58"/>
      <c r="F11" s="10">
        <v>36045</v>
      </c>
    </row>
    <row r="12" spans="1:6" ht="14.25">
      <c r="A12" s="47" t="s">
        <v>69</v>
      </c>
      <c r="B12" s="44">
        <v>365</v>
      </c>
      <c r="C12" s="48"/>
      <c r="D12" s="57">
        <f>B12*C12</f>
        <v>0</v>
      </c>
      <c r="E12" s="58"/>
      <c r="F12" s="10">
        <v>36055</v>
      </c>
    </row>
    <row r="13" spans="1:6" ht="15">
      <c r="A13" s="47" t="s">
        <v>60</v>
      </c>
      <c r="B13" s="44">
        <v>39</v>
      </c>
      <c r="C13" s="48"/>
      <c r="D13" s="64">
        <f t="shared" si="0"/>
        <v>0</v>
      </c>
      <c r="E13" s="65"/>
      <c r="F13" s="10">
        <v>21165</v>
      </c>
    </row>
    <row r="14" spans="1:6" ht="14.25">
      <c r="A14" s="47" t="s">
        <v>61</v>
      </c>
      <c r="B14" s="44">
        <v>20</v>
      </c>
      <c r="C14" s="48"/>
      <c r="D14" s="64">
        <f>B14*C14</f>
        <v>0</v>
      </c>
      <c r="E14" s="65"/>
      <c r="F14" s="10">
        <v>21165</v>
      </c>
    </row>
    <row r="15" spans="1:6" ht="14.25">
      <c r="A15" s="47" t="s">
        <v>70</v>
      </c>
      <c r="B15" s="44">
        <v>200</v>
      </c>
      <c r="C15" s="48"/>
      <c r="D15" s="57">
        <f t="shared" si="0"/>
        <v>0</v>
      </c>
      <c r="E15" s="58"/>
      <c r="F15" s="10">
        <v>36060</v>
      </c>
    </row>
    <row r="16" spans="1:6" ht="14.25">
      <c r="A16" s="47" t="s">
        <v>67</v>
      </c>
      <c r="B16" s="44">
        <v>140</v>
      </c>
      <c r="C16" s="48"/>
      <c r="D16" s="57">
        <f t="shared" si="0"/>
        <v>0</v>
      </c>
      <c r="E16" s="58"/>
      <c r="F16" s="10">
        <v>36065</v>
      </c>
    </row>
    <row r="17" spans="1:6" ht="14.25">
      <c r="A17" s="47" t="s">
        <v>68</v>
      </c>
      <c r="B17" s="44">
        <v>20</v>
      </c>
      <c r="C17" s="48"/>
      <c r="D17" s="57">
        <f t="shared" si="0"/>
        <v>0</v>
      </c>
      <c r="E17" s="58"/>
      <c r="F17" s="10">
        <v>21165</v>
      </c>
    </row>
    <row r="18" spans="1:6" ht="14.25">
      <c r="A18" s="49" t="s">
        <v>8</v>
      </c>
      <c r="B18" s="44">
        <v>45</v>
      </c>
      <c r="C18" s="48"/>
      <c r="D18" s="57">
        <f t="shared" si="0"/>
        <v>0</v>
      </c>
      <c r="E18" s="58"/>
      <c r="F18" s="10">
        <v>36710</v>
      </c>
    </row>
    <row r="19" spans="1:6" ht="14.25">
      <c r="A19" s="49" t="s">
        <v>9</v>
      </c>
      <c r="B19" s="44">
        <v>185</v>
      </c>
      <c r="C19" s="48"/>
      <c r="D19" s="57">
        <f>B19*C19</f>
        <v>0</v>
      </c>
      <c r="E19" s="58"/>
      <c r="F19" s="10">
        <v>36105</v>
      </c>
    </row>
    <row r="20" spans="1:6" ht="14.25">
      <c r="A20" s="49" t="s">
        <v>10</v>
      </c>
      <c r="B20" s="44">
        <v>265</v>
      </c>
      <c r="C20" s="48"/>
      <c r="D20" s="57">
        <f>B20*C20</f>
        <v>0</v>
      </c>
      <c r="E20" s="58"/>
      <c r="F20" s="10">
        <v>36100</v>
      </c>
    </row>
    <row r="21" spans="1:6" ht="14.25">
      <c r="A21" s="47" t="s">
        <v>76</v>
      </c>
      <c r="B21" s="44">
        <v>825</v>
      </c>
      <c r="C21" s="48"/>
      <c r="D21" s="57">
        <f>B21*C21</f>
        <v>0</v>
      </c>
      <c r="E21" s="58"/>
      <c r="F21" s="10">
        <v>36756</v>
      </c>
    </row>
    <row r="22" spans="1:6" ht="14.25">
      <c r="A22" s="47" t="s">
        <v>52</v>
      </c>
      <c r="B22" s="44">
        <v>550</v>
      </c>
      <c r="C22" s="48"/>
      <c r="D22" s="57">
        <f>B22*C22</f>
        <v>0</v>
      </c>
      <c r="E22" s="58"/>
      <c r="F22" s="10">
        <v>36756</v>
      </c>
    </row>
    <row r="23" spans="1:6" ht="14.25">
      <c r="A23" s="49" t="s">
        <v>11</v>
      </c>
      <c r="B23" s="50">
        <v>-150</v>
      </c>
      <c r="C23" s="48"/>
      <c r="D23" s="57">
        <f t="shared" si="0"/>
        <v>0</v>
      </c>
      <c r="E23" s="58"/>
      <c r="F23" s="10">
        <v>36175</v>
      </c>
    </row>
    <row r="24" spans="1:6" ht="15">
      <c r="A24" s="49" t="s">
        <v>51</v>
      </c>
      <c r="B24" s="44">
        <v>15</v>
      </c>
      <c r="C24" s="48"/>
      <c r="D24" s="64">
        <f t="shared" si="0"/>
        <v>0</v>
      </c>
      <c r="E24" s="65"/>
      <c r="F24" s="10">
        <v>36865</v>
      </c>
    </row>
    <row r="25" spans="1:6" ht="14.25">
      <c r="A25" s="49" t="s">
        <v>64</v>
      </c>
      <c r="B25" s="44">
        <v>50</v>
      </c>
      <c r="C25" s="48"/>
      <c r="D25" s="57">
        <f t="shared" si="0"/>
        <v>0</v>
      </c>
      <c r="E25" s="58"/>
      <c r="F25" s="10">
        <v>36881</v>
      </c>
    </row>
    <row r="26" spans="1:6" ht="14.25">
      <c r="A26" s="49" t="s">
        <v>12</v>
      </c>
      <c r="B26" s="44">
        <v>80</v>
      </c>
      <c r="C26" s="48"/>
      <c r="D26" s="57">
        <f t="shared" si="0"/>
        <v>0</v>
      </c>
      <c r="E26" s="58"/>
      <c r="F26" s="10">
        <v>36883</v>
      </c>
    </row>
    <row r="27" spans="1:6" s="56" customFormat="1" ht="14.25" customHeight="1">
      <c r="A27" s="66" t="s">
        <v>73</v>
      </c>
      <c r="B27" s="66"/>
      <c r="C27" s="66"/>
      <c r="D27" s="66"/>
      <c r="E27" s="66"/>
      <c r="F27" s="55"/>
    </row>
    <row r="28" spans="1:6" ht="12.75">
      <c r="A28" s="67" t="s">
        <v>58</v>
      </c>
      <c r="B28" s="67"/>
      <c r="C28" s="67"/>
      <c r="D28" s="67"/>
      <c r="E28" s="67"/>
      <c r="F28" s="14"/>
    </row>
    <row r="29" spans="1:6" ht="12.75">
      <c r="A29" s="67" t="s">
        <v>59</v>
      </c>
      <c r="B29" s="67"/>
      <c r="C29" s="67"/>
      <c r="D29" s="67"/>
      <c r="E29" s="67"/>
      <c r="F29" s="14"/>
    </row>
    <row r="30" spans="1:6" ht="12.75">
      <c r="A30" s="16" t="s">
        <v>13</v>
      </c>
      <c r="B30" s="17"/>
      <c r="C30" s="17"/>
      <c r="D30" s="17"/>
      <c r="E30" s="17"/>
      <c r="F30" s="14"/>
    </row>
    <row r="31" spans="1:6" ht="1.5" customHeight="1">
      <c r="A31" s="68"/>
      <c r="B31" s="68"/>
      <c r="C31" s="68"/>
      <c r="D31" s="68"/>
      <c r="E31" s="68"/>
      <c r="F31" s="68"/>
    </row>
    <row r="32" spans="1:6" ht="15">
      <c r="A32" s="18" t="s">
        <v>14</v>
      </c>
      <c r="B32" s="69" t="s">
        <v>15</v>
      </c>
      <c r="C32" s="69"/>
      <c r="D32" s="19" t="s">
        <v>16</v>
      </c>
      <c r="E32" s="20">
        <f>D6+D7+D8+D9+D10+D11+D12+D13+D14+D15+D16+D17+D18+D19+D20+D21+D22+D23+D24+D25+D26</f>
        <v>0</v>
      </c>
      <c r="F32" s="14"/>
    </row>
    <row r="33" spans="1:6" ht="15">
      <c r="A33" s="21"/>
      <c r="B33" s="22" t="s">
        <v>17</v>
      </c>
      <c r="C33" s="23" t="s">
        <v>18</v>
      </c>
      <c r="D33" s="24" t="s">
        <v>19</v>
      </c>
      <c r="E33" s="20">
        <f>E32*5%</f>
        <v>0</v>
      </c>
      <c r="F33" s="10">
        <v>21510</v>
      </c>
    </row>
    <row r="34" spans="1:6" ht="15">
      <c r="A34" s="25"/>
      <c r="B34" s="22" t="s">
        <v>20</v>
      </c>
      <c r="C34" s="23" t="s">
        <v>21</v>
      </c>
      <c r="D34" s="24" t="s">
        <v>19</v>
      </c>
      <c r="E34" s="20">
        <f>E32*9.975%</f>
        <v>0</v>
      </c>
      <c r="F34" s="10">
        <v>21560</v>
      </c>
    </row>
    <row r="35" spans="1:6" ht="16.5" customHeight="1">
      <c r="A35" s="26"/>
      <c r="B35" s="70" t="s">
        <v>22</v>
      </c>
      <c r="C35" s="70"/>
      <c r="D35" s="27" t="s">
        <v>23</v>
      </c>
      <c r="E35" s="20">
        <f>E32+E33+E34</f>
        <v>0</v>
      </c>
      <c r="F35" s="14"/>
    </row>
    <row r="36" spans="1:6" ht="2.25" customHeight="1">
      <c r="A36" s="71"/>
      <c r="B36" s="71"/>
      <c r="C36" s="71"/>
      <c r="D36" s="71"/>
      <c r="E36" s="71"/>
      <c r="F36" s="71"/>
    </row>
    <row r="37" spans="1:6" ht="14.25" customHeight="1">
      <c r="A37" s="63">
        <v>2</v>
      </c>
      <c r="B37" s="63"/>
      <c r="C37" s="63"/>
      <c r="D37" s="63"/>
      <c r="E37" s="63"/>
      <c r="F37" s="63"/>
    </row>
    <row r="38" spans="1:6" ht="15">
      <c r="A38" s="13" t="s">
        <v>24</v>
      </c>
      <c r="B38" s="52">
        <v>-25</v>
      </c>
      <c r="C38" s="53"/>
      <c r="D38" s="27" t="s">
        <v>25</v>
      </c>
      <c r="E38" s="28">
        <f>B38*C38</f>
        <v>0</v>
      </c>
      <c r="F38" s="10">
        <v>36162</v>
      </c>
    </row>
    <row r="39" spans="1:6" ht="15.75" customHeight="1">
      <c r="A39" s="41" t="s">
        <v>26</v>
      </c>
      <c r="B39" s="42">
        <v>10</v>
      </c>
      <c r="C39" s="53"/>
      <c r="D39" s="27" t="s">
        <v>27</v>
      </c>
      <c r="E39" s="43">
        <f>B39*C39</f>
        <v>0</v>
      </c>
      <c r="F39" s="10">
        <v>36070</v>
      </c>
    </row>
    <row r="40" spans="1:6" ht="15.75" customHeight="1">
      <c r="A40" s="29" t="s">
        <v>62</v>
      </c>
      <c r="B40" s="45">
        <v>-30</v>
      </c>
      <c r="C40" s="9"/>
      <c r="D40" s="19" t="s">
        <v>28</v>
      </c>
      <c r="E40" s="46">
        <f>SUM(B40*C40)</f>
        <v>0</v>
      </c>
      <c r="F40" s="10">
        <v>36164</v>
      </c>
    </row>
    <row r="41" spans="1:6" ht="15.75" customHeight="1">
      <c r="A41" s="30" t="s">
        <v>53</v>
      </c>
      <c r="B41" s="31">
        <v>-50</v>
      </c>
      <c r="C41" s="9"/>
      <c r="D41" s="27" t="s">
        <v>29</v>
      </c>
      <c r="E41" s="46">
        <f>B41*C41</f>
        <v>0</v>
      </c>
      <c r="F41" s="10">
        <v>36169</v>
      </c>
    </row>
    <row r="42" spans="1:6" ht="15.75" customHeight="1">
      <c r="A42" s="67" t="s">
        <v>71</v>
      </c>
      <c r="B42" s="67"/>
      <c r="C42" s="67"/>
      <c r="D42" s="67"/>
      <c r="E42" s="67"/>
      <c r="F42" s="72"/>
    </row>
    <row r="43" spans="1:6" s="56" customFormat="1" ht="15.75" customHeight="1">
      <c r="A43" s="66" t="s">
        <v>74</v>
      </c>
      <c r="B43" s="66"/>
      <c r="C43" s="66"/>
      <c r="D43" s="66"/>
      <c r="E43" s="66"/>
      <c r="F43" s="72"/>
    </row>
    <row r="44" spans="1:6" ht="16.5" customHeight="1">
      <c r="A44" s="73" t="s">
        <v>77</v>
      </c>
      <c r="B44" s="73"/>
      <c r="C44" s="9"/>
      <c r="D44" s="27" t="s">
        <v>30</v>
      </c>
      <c r="E44" s="15">
        <f>SUM(E32+E38+E39+E40+E41)*2%*C44</f>
        <v>0</v>
      </c>
      <c r="F44" s="10">
        <v>36166</v>
      </c>
    </row>
    <row r="45" spans="1:6" ht="16.5" customHeight="1">
      <c r="A45" s="74" t="s">
        <v>31</v>
      </c>
      <c r="B45" s="74"/>
      <c r="C45" s="74"/>
      <c r="D45" s="74"/>
      <c r="E45" s="75">
        <f>E35+E38+E39+E40+E41-E44</f>
        <v>0</v>
      </c>
      <c r="F45" s="75"/>
    </row>
    <row r="46" spans="1:6" ht="16.5" customHeight="1">
      <c r="A46" s="74" t="s">
        <v>32</v>
      </c>
      <c r="B46" s="74"/>
      <c r="C46" s="74"/>
      <c r="D46" s="74"/>
      <c r="E46" s="54"/>
      <c r="F46" s="54"/>
    </row>
    <row r="47" spans="1:6" ht="26.25" customHeight="1">
      <c r="A47" s="74" t="s">
        <v>33</v>
      </c>
      <c r="B47" s="74"/>
      <c r="C47" s="74"/>
      <c r="D47" s="74"/>
      <c r="E47" s="75">
        <f>E45-E46</f>
        <v>0</v>
      </c>
      <c r="F47" s="75"/>
    </row>
    <row r="48" spans="1:6" ht="27" customHeight="1">
      <c r="A48" s="76"/>
      <c r="B48" s="76"/>
      <c r="C48" s="77" t="s">
        <v>34</v>
      </c>
      <c r="D48" s="77"/>
      <c r="E48" s="77"/>
      <c r="F48" s="77"/>
    </row>
    <row r="49" spans="1:6" ht="4.5" customHeight="1">
      <c r="A49" s="32"/>
      <c r="B49" s="32"/>
      <c r="C49" s="33"/>
      <c r="D49" s="34"/>
      <c r="E49" s="34"/>
      <c r="F49" s="35"/>
    </row>
    <row r="50" spans="1:6" ht="19.5" customHeight="1">
      <c r="A50" s="79" t="s">
        <v>63</v>
      </c>
      <c r="B50" s="79"/>
      <c r="C50" s="36" t="s">
        <v>35</v>
      </c>
      <c r="D50" s="36"/>
      <c r="E50" s="36"/>
      <c r="F50" s="36"/>
    </row>
    <row r="51" spans="1:6" ht="18.75" customHeight="1">
      <c r="A51" s="73" t="s">
        <v>54</v>
      </c>
      <c r="B51" s="73"/>
      <c r="C51" s="78" t="s">
        <v>36</v>
      </c>
      <c r="D51" s="78"/>
      <c r="E51" s="78"/>
      <c r="F51" s="36"/>
    </row>
    <row r="52" spans="1:6" ht="20.25" customHeight="1">
      <c r="A52" s="73" t="s">
        <v>37</v>
      </c>
      <c r="B52" s="73"/>
      <c r="C52" s="80" t="s">
        <v>38</v>
      </c>
      <c r="D52" s="80"/>
      <c r="E52" s="80"/>
      <c r="F52" s="37"/>
    </row>
    <row r="53" spans="1:6" ht="21.75" customHeight="1">
      <c r="A53" s="73" t="s">
        <v>39</v>
      </c>
      <c r="B53" s="73"/>
      <c r="C53" s="78" t="s">
        <v>72</v>
      </c>
      <c r="D53" s="78"/>
      <c r="E53" s="78"/>
      <c r="F53" s="36"/>
    </row>
    <row r="54" spans="1:6" ht="20.25" customHeight="1">
      <c r="A54" s="73" t="s">
        <v>40</v>
      </c>
      <c r="B54" s="73"/>
      <c r="C54" s="78" t="s">
        <v>41</v>
      </c>
      <c r="D54" s="78"/>
      <c r="E54" s="78"/>
      <c r="F54" s="36"/>
    </row>
    <row r="55" spans="1:6" ht="16.5" customHeight="1">
      <c r="A55" s="73" t="s">
        <v>42</v>
      </c>
      <c r="B55" s="73"/>
      <c r="C55" s="78" t="s">
        <v>43</v>
      </c>
      <c r="D55" s="78"/>
      <c r="E55" s="78"/>
      <c r="F55" s="36"/>
    </row>
    <row r="56" spans="1:6" ht="16.5" customHeight="1">
      <c r="A56" s="73" t="s">
        <v>44</v>
      </c>
      <c r="B56" s="73"/>
      <c r="C56" s="78" t="s">
        <v>45</v>
      </c>
      <c r="D56" s="78"/>
      <c r="E56" s="78"/>
      <c r="F56" s="36"/>
    </row>
    <row r="57" spans="1:6" ht="17.25" customHeight="1">
      <c r="A57" s="73"/>
      <c r="B57" s="73"/>
      <c r="C57" s="78" t="s">
        <v>46</v>
      </c>
      <c r="D57" s="78"/>
      <c r="E57" s="78"/>
      <c r="F57" s="36"/>
    </row>
    <row r="58" spans="1:6" ht="18" customHeight="1">
      <c r="A58" s="73" t="s">
        <v>50</v>
      </c>
      <c r="B58" s="73"/>
      <c r="C58" s="78" t="s">
        <v>47</v>
      </c>
      <c r="D58" s="78"/>
      <c r="E58" s="78"/>
      <c r="F58" s="36"/>
    </row>
    <row r="59" spans="1:6" ht="12.75" customHeight="1">
      <c r="A59" s="38"/>
      <c r="B59" s="39"/>
      <c r="C59" s="78" t="s">
        <v>48</v>
      </c>
      <c r="D59" s="78"/>
      <c r="E59" s="78"/>
      <c r="F59" s="36" t="s">
        <v>49</v>
      </c>
    </row>
    <row r="60" ht="12.75" customHeight="1"/>
    <row r="61" ht="13.5" customHeight="1"/>
    <row r="62" ht="12.75" customHeight="1"/>
  </sheetData>
  <sheetProtection selectLockedCells="1" selectUnlockedCells="1"/>
  <mergeCells count="63">
    <mergeCell ref="C58:E58"/>
    <mergeCell ref="A50:B50"/>
    <mergeCell ref="A51:B51"/>
    <mergeCell ref="C51:E51"/>
    <mergeCell ref="A52:B52"/>
    <mergeCell ref="C52:E52"/>
    <mergeCell ref="A53:B53"/>
    <mergeCell ref="C53:E53"/>
    <mergeCell ref="C59:E59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A47:D47"/>
    <mergeCell ref="E47:F47"/>
    <mergeCell ref="A48:B48"/>
    <mergeCell ref="C48:F48"/>
    <mergeCell ref="A44:B44"/>
    <mergeCell ref="A45:D45"/>
    <mergeCell ref="E45:F45"/>
    <mergeCell ref="A46:D46"/>
    <mergeCell ref="E46:F46"/>
    <mergeCell ref="B35:C35"/>
    <mergeCell ref="A36:F36"/>
    <mergeCell ref="A37:F37"/>
    <mergeCell ref="A42:E42"/>
    <mergeCell ref="F42:F43"/>
    <mergeCell ref="A43:E43"/>
    <mergeCell ref="A28:E28"/>
    <mergeCell ref="A29:E29"/>
    <mergeCell ref="A31:F31"/>
    <mergeCell ref="B32:C32"/>
    <mergeCell ref="D19:E19"/>
    <mergeCell ref="D20:E20"/>
    <mergeCell ref="D21:E21"/>
    <mergeCell ref="D23:E23"/>
    <mergeCell ref="D24:E24"/>
    <mergeCell ref="D25:E25"/>
    <mergeCell ref="D26:E26"/>
    <mergeCell ref="A27:E27"/>
    <mergeCell ref="D22:E22"/>
    <mergeCell ref="D10:E10"/>
    <mergeCell ref="D11:E11"/>
    <mergeCell ref="D12:E12"/>
    <mergeCell ref="D13:E13"/>
    <mergeCell ref="D15:E15"/>
    <mergeCell ref="D16:E16"/>
    <mergeCell ref="D14:E14"/>
    <mergeCell ref="D17:E17"/>
    <mergeCell ref="D18:E18"/>
    <mergeCell ref="D9:E9"/>
    <mergeCell ref="A1:F1"/>
    <mergeCell ref="A2:F2"/>
    <mergeCell ref="D3:E3"/>
    <mergeCell ref="A5:F5"/>
    <mergeCell ref="D8:E8"/>
    <mergeCell ref="D7:E7"/>
    <mergeCell ref="D6:E6"/>
  </mergeCells>
  <printOptions/>
  <pageMargins left="0.19652777777777777" right="0.19652777777777777" top="0.27569444444444446" bottom="0.27569444444444446" header="0.5118055555555555" footer="0.511805555555555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GOLFADMIN</cp:lastModifiedBy>
  <cp:lastPrinted>2021-11-25T14:09:41Z</cp:lastPrinted>
  <dcterms:created xsi:type="dcterms:W3CDTF">2014-11-25T15:50:42Z</dcterms:created>
  <dcterms:modified xsi:type="dcterms:W3CDTF">2021-11-25T14:21:00Z</dcterms:modified>
  <cp:category/>
  <cp:version/>
  <cp:contentType/>
  <cp:contentStatus/>
</cp:coreProperties>
</file>